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/>
  <mc:AlternateContent xmlns:mc="http://schemas.openxmlformats.org/markup-compatibility/2006">
    <mc:Choice Requires="x15">
      <x15ac:absPath xmlns:x15ac="http://schemas.microsoft.com/office/spreadsheetml/2010/11/ac" url="D:\USERS\vitkov\Tonery\2022\035\1 výzva\"/>
    </mc:Choice>
  </mc:AlternateContent>
  <xr:revisionPtr revIDLastSave="0" documentId="13_ncr:1_{16F6DD8A-C22B-4C2B-93A2-48BE94F58941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Tonery" sheetId="1" r:id="rId1"/>
  </sheets>
  <definedNames>
    <definedName name="_xlnm.Print_Area" localSheetId="0">Tonery!$B$2:$U$13</definedName>
  </definedNames>
  <calcPr calcId="191029"/>
</workbook>
</file>

<file path=xl/calcChain.xml><?xml version="1.0" encoding="utf-8"?>
<calcChain xmlns="http://schemas.openxmlformats.org/spreadsheetml/2006/main">
  <c r="P8" i="1" l="1"/>
  <c r="P9" i="1"/>
  <c r="P10" i="1"/>
  <c r="S8" i="1"/>
  <c r="T8" i="1"/>
  <c r="S9" i="1"/>
  <c r="T9" i="1"/>
  <c r="S10" i="1"/>
  <c r="T10" i="1"/>
  <c r="T7" i="1"/>
  <c r="P7" i="1"/>
  <c r="S7" i="1" l="1"/>
  <c r="R13" i="1" s="1"/>
  <c r="Q13" i="1"/>
</calcChain>
</file>

<file path=xl/sharedStrings.xml><?xml version="1.0" encoding="utf-8"?>
<sst xmlns="http://schemas.openxmlformats.org/spreadsheetml/2006/main" count="56" uniqueCount="47">
  <si>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</si>
  <si>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</si>
  <si>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</si>
  <si>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</si>
  <si>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</si>
  <si>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</si>
  <si>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</si>
  <si>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</si>
  <si>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</si>
  <si>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</si>
  <si>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</si>
  <si>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</si>
  <si>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</si>
  <si>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</si>
  <si>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</si>
  <si>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</si>
  <si>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</si>
  <si>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</si>
  <si>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</si>
  <si>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</si>
  <si>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</si>
  <si>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</si>
  <si>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</si>
  <si>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</si>
  <si>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</si>
  <si>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</si>
  <si>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</si>
  <si>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</si>
  <si>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ks</t>
  </si>
  <si>
    <t>NE</t>
  </si>
  <si>
    <t>ANO</t>
  </si>
  <si>
    <t>Samostatná faktura</t>
  </si>
  <si>
    <t>Pokud financováno z projektových prostředků, pak ŘEŠITEL uvede: NÁZEV A ČÍSLO DOTAČNÍHO PROJEKTU</t>
  </si>
  <si>
    <t>Příloha č. 2 Kupní smlouvy - technická specifikace
Tonery (II.) 035 - 2022 (kompatibilní)</t>
  </si>
  <si>
    <t>sada</t>
  </si>
  <si>
    <t>Sedláčkova 19, 
301 00 Plzeň,
Fakulta filozofická - Katedra filozofie,
2. patro - mstnost SD 205</t>
  </si>
  <si>
    <t>EO - Václava Vlková,
Tel.: 37763 1146,
E-mail: vlkovav@rek.zcu.cz</t>
  </si>
  <si>
    <t>KFI - Mgr. Josef Zeman,
Tel.: 735 715 881,
E-mail: zemanj@kfi.zcu.cz</t>
  </si>
  <si>
    <t xml:space="preserve">Univerzitní 8,
301 00 Plzeň,
Rektorát - Ekonomický odbor,
místnost UR 221 </t>
  </si>
  <si>
    <t xml:space="preserve">Originální, nebo kompatibilní toner splňující podmínky certifikátu STMC.
Minimální výtěžnost při 5% pokrytí 10 000 stran. </t>
  </si>
  <si>
    <r>
      <t xml:space="preserve">Toner do tiskárny LEXMARK XM1140 - </t>
    </r>
    <r>
      <rPr>
        <b/>
        <sz val="11"/>
        <color theme="1"/>
        <rFont val="Calibri"/>
        <family val="2"/>
        <charset val="238"/>
        <scheme val="minor"/>
      </rPr>
      <t xml:space="preserve">černý   </t>
    </r>
  </si>
  <si>
    <r>
      <t xml:space="preserve">Toner do tiskárny OKI MC 562W - </t>
    </r>
    <r>
      <rPr>
        <b/>
        <sz val="11"/>
        <color theme="1"/>
        <rFont val="Calibri"/>
        <family val="2"/>
        <charset val="238"/>
        <scheme val="minor"/>
      </rPr>
      <t xml:space="preserve">kompatibilní sada všech barev </t>
    </r>
    <r>
      <rPr>
        <sz val="11"/>
        <color theme="1"/>
        <rFont val="Calibri"/>
        <family val="2"/>
        <charset val="238"/>
        <scheme val="minor"/>
      </rPr>
      <t xml:space="preserve"> (azurová, purpurová, černá, žlutá)</t>
    </r>
  </si>
  <si>
    <t>Originální, nebo kompatibilní toner splňující podmínky certifikátu STMC.
Minimální výtěžnost při 5% pokrytí 2 000 stran u barevných (azurová, purpurová, žlutá) a 3 500 stran u černé barvy.</t>
  </si>
  <si>
    <r>
      <t>Toner do tiskárny HP Laser Jet 1320 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</si>
  <si>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Originální, nebo kompatibilní toner splňující podmínky certifikátu STMC. 
Minimální výtěžnost při 5% pokrytí 6 000 stran.</t>
  </si>
  <si>
    <r>
      <t xml:space="preserve">Toner do Lexmark MS 415dn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</si>
  <si>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Originální, nebo kompatibilní toner splňující podmínky certifikátu STMC. 
Minimální výtěžnost při 5% pokrytí 10 000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</si>
</sst>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1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8" fillId="0" borderId="0" xfId="0" applyFont="1" applyAlignment="1">
      <alignment vertical="top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0" fillId="0" borderId="7" xfId="0" applyBorder="1"/>
    <xf numFmtId="0" fontId="0" fillId="3" borderId="9" xfId="0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right" vertical="center" indent="1"/>
    </xf>
    <xf numFmtId="164" fontId="0" fillId="0" borderId="12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/>
    </xf>
    <xf numFmtId="164" fontId="0" fillId="3" borderId="14" xfId="0" applyNumberFormat="1" applyFill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 wrapText="1" indent="1"/>
    </xf>
    <xf numFmtId="0" fontId="3" fillId="3" borderId="14" xfId="0" applyFont="1" applyFill="1" applyBorder="1" applyAlignment="1">
      <alignment horizontal="left" vertical="center" wrapText="1" indent="1"/>
    </xf>
    <xf numFmtId="0" fontId="3" fillId="3" borderId="6" xfId="0" applyFont="1" applyFill="1" applyBorder="1" applyAlignment="1">
      <alignment horizontal="left" vertical="center" wrapText="1" indent="1"/>
    </xf>
    <xf numFmtId="0" fontId="3" fillId="3" borderId="9" xfId="0" applyFont="1" applyFill="1" applyBorder="1" applyAlignment="1">
      <alignment horizontal="left" vertical="center" wrapText="1" indent="1"/>
    </xf>
    <xf numFmtId="0" fontId="0" fillId="3" borderId="6" xfId="0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14" xfId="0" applyFont="1" applyFill="1" applyBorder="1" applyAlignment="1" applyProtection="1">
      <alignment horizontal="left" vertical="center" wrapText="1" indent="1"/>
      <protection locked="0"/>
    </xf>
    <xf numFmtId="0" fontId="14" fillId="5" borderId="6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0"/>
  <sheetViews>
    <sheetView tabSelected="1" topLeftCell="I1" zoomScaleNormal="100" workbookViewId="0">
      <selection activeCell="R7" sqref="R7:R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106.1406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style="5" hidden="1" customWidth="1"/>
    <col min="12" max="12" width="21" style="5" hidden="1" customWidth="1"/>
    <col min="13" max="13" width="30.42578125" style="5" customWidth="1"/>
    <col min="14" max="14" width="35.28515625" style="5" customWidth="1"/>
    <col min="15" max="15" width="25.7109375" style="1" customWidth="1"/>
    <col min="16" max="16" width="18.140625" style="1" hidden="1" customWidth="1"/>
    <col min="17" max="17" width="20.7109375" style="5" bestFit="1" customWidth="1"/>
    <col min="18" max="18" width="23.7109375" style="5" customWidth="1"/>
    <col min="19" max="19" width="20.7109375" style="5" bestFit="1" customWidth="1"/>
    <col min="20" max="20" width="19.7109375" style="5" bestFit="1" customWidth="1"/>
    <col min="21" max="21" width="14.42578125" style="5" hidden="1" customWidth="1"/>
    <col min="22" max="22" width="40.42578125" style="4" customWidth="1"/>
    <col min="23" max="16384" width="9.140625" style="5"/>
  </cols>
  <sheetData>
    <row r="1" spans="2:22" ht="42" customHeight="1" x14ac:dyDescent="0.25">
      <c r="B1" s="93" t="s">
        <v>33</v>
      </c>
      <c r="C1" s="94"/>
      <c r="D1" s="35"/>
      <c r="E1" s="36"/>
    </row>
    <row r="2" spans="2:22" ht="18.75" customHeight="1" x14ac:dyDescent="0.25">
      <c r="B2" s="10"/>
      <c r="C2" s="5"/>
      <c r="D2" s="10"/>
      <c r="E2" s="11"/>
      <c r="F2" s="6"/>
      <c r="G2" s="40"/>
      <c r="H2" s="40"/>
      <c r="I2" s="40"/>
      <c r="J2" s="12"/>
      <c r="O2" s="6"/>
      <c r="P2" s="6"/>
      <c r="Q2" s="7"/>
      <c r="R2" s="7"/>
      <c r="T2" s="7"/>
      <c r="U2" s="8"/>
      <c r="V2" s="9"/>
    </row>
    <row r="3" spans="2:22" ht="18" customHeight="1" x14ac:dyDescent="0.25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41"/>
      <c r="L3" s="41"/>
      <c r="M3" s="41"/>
      <c r="N3" s="7"/>
      <c r="O3" s="37"/>
      <c r="P3" s="37"/>
      <c r="Q3" s="37"/>
      <c r="R3" s="37"/>
      <c r="S3" s="37"/>
      <c r="T3" s="37"/>
    </row>
    <row r="4" spans="2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</row>
    <row r="5" spans="2:22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J5" s="5"/>
      <c r="N5" s="22"/>
      <c r="O5" s="22"/>
      <c r="P5" s="5"/>
      <c r="R5" s="21" t="s">
        <v>2</v>
      </c>
      <c r="U5" s="12"/>
      <c r="V5" s="5"/>
    </row>
    <row r="6" spans="2:22" ht="66.75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25" t="s">
        <v>5</v>
      </c>
      <c r="H6" s="24" t="s">
        <v>15</v>
      </c>
      <c r="I6" s="24" t="s">
        <v>19</v>
      </c>
      <c r="J6" s="24" t="s">
        <v>20</v>
      </c>
      <c r="K6" s="24" t="s">
        <v>32</v>
      </c>
      <c r="L6" s="24" t="s">
        <v>21</v>
      </c>
      <c r="M6" s="84" t="s">
        <v>22</v>
      </c>
      <c r="N6" s="24" t="s">
        <v>23</v>
      </c>
      <c r="O6" s="24" t="s">
        <v>24</v>
      </c>
      <c r="P6" s="24" t="s">
        <v>25</v>
      </c>
      <c r="Q6" s="24" t="s">
        <v>6</v>
      </c>
      <c r="R6" s="26" t="s">
        <v>7</v>
      </c>
      <c r="S6" s="84" t="s">
        <v>8</v>
      </c>
      <c r="T6" s="84" t="s">
        <v>9</v>
      </c>
      <c r="U6" s="24" t="s">
        <v>26</v>
      </c>
      <c r="V6" s="24" t="s">
        <v>27</v>
      </c>
    </row>
    <row r="7" spans="2:22" ht="44.25" customHeight="1" thickTop="1" x14ac:dyDescent="0.25">
      <c r="B7" s="49">
        <v>1</v>
      </c>
      <c r="C7" s="77" t="s">
        <v>40</v>
      </c>
      <c r="D7" s="50">
        <v>2</v>
      </c>
      <c r="E7" s="51" t="s">
        <v>28</v>
      </c>
      <c r="F7" s="77" t="s">
        <v>39</v>
      </c>
      <c r="G7" s="111"/>
      <c r="H7" s="52" t="s">
        <v>30</v>
      </c>
      <c r="I7" s="85" t="s">
        <v>31</v>
      </c>
      <c r="J7" s="103" t="s">
        <v>29</v>
      </c>
      <c r="K7" s="100"/>
      <c r="L7" s="100"/>
      <c r="M7" s="88" t="s">
        <v>37</v>
      </c>
      <c r="N7" s="85" t="s">
        <v>35</v>
      </c>
      <c r="O7" s="108">
        <v>21</v>
      </c>
      <c r="P7" s="46">
        <f t="shared" ref="P7:P10" si="0">D7*Q7</f>
        <v>11000</v>
      </c>
      <c r="Q7" s="53">
        <v>5500</v>
      </c>
      <c r="R7" s="115"/>
      <c r="S7" s="47">
        <f t="shared" ref="S7" si="1">D7*R7</f>
        <v>0</v>
      </c>
      <c r="T7" s="48" t="str">
        <f t="shared" ref="T7" si="2">IF(ISNUMBER(R7), IF(R7&gt;Q7,"NEVYHOVUJE","VYHOVUJE")," ")</f>
        <v xml:space="preserve"> </v>
      </c>
      <c r="U7" s="100"/>
      <c r="V7" s="100" t="s">
        <v>10</v>
      </c>
    </row>
    <row r="8" spans="2:22" ht="49.5" customHeight="1" x14ac:dyDescent="0.25">
      <c r="B8" s="57">
        <v>2</v>
      </c>
      <c r="C8" s="78" t="s">
        <v>41</v>
      </c>
      <c r="D8" s="58">
        <v>2</v>
      </c>
      <c r="E8" s="59" t="s">
        <v>34</v>
      </c>
      <c r="F8" s="78" t="s">
        <v>42</v>
      </c>
      <c r="G8" s="112"/>
      <c r="H8" s="60" t="s">
        <v>30</v>
      </c>
      <c r="I8" s="106"/>
      <c r="J8" s="104"/>
      <c r="K8" s="101"/>
      <c r="L8" s="101"/>
      <c r="M8" s="86"/>
      <c r="N8" s="86"/>
      <c r="O8" s="109"/>
      <c r="P8" s="54">
        <f t="shared" si="0"/>
        <v>7000</v>
      </c>
      <c r="Q8" s="61">
        <v>3500</v>
      </c>
      <c r="R8" s="116"/>
      <c r="S8" s="55">
        <f t="shared" ref="S8:S10" si="3">D8*R8</f>
        <v>0</v>
      </c>
      <c r="T8" s="56" t="str">
        <f t="shared" ref="T8:T10" si="4">IF(ISNUMBER(R8), IF(R8&gt;Q8,"NEVYHOVUJE","VYHOVUJE")," ")</f>
        <v xml:space="preserve"> </v>
      </c>
      <c r="U8" s="101"/>
      <c r="V8" s="101"/>
    </row>
    <row r="9" spans="2:22" ht="47.25" customHeight="1" thickBot="1" x14ac:dyDescent="0.3">
      <c r="B9" s="69">
        <v>3</v>
      </c>
      <c r="C9" s="79" t="s">
        <v>43</v>
      </c>
      <c r="D9" s="70">
        <v>2</v>
      </c>
      <c r="E9" s="81" t="s">
        <v>28</v>
      </c>
      <c r="F9" s="79" t="s">
        <v>44</v>
      </c>
      <c r="G9" s="113"/>
      <c r="H9" s="71" t="s">
        <v>30</v>
      </c>
      <c r="I9" s="107"/>
      <c r="J9" s="105"/>
      <c r="K9" s="102"/>
      <c r="L9" s="102"/>
      <c r="M9" s="87"/>
      <c r="N9" s="87"/>
      <c r="O9" s="110"/>
      <c r="P9" s="72">
        <f t="shared" si="0"/>
        <v>3600</v>
      </c>
      <c r="Q9" s="73">
        <v>1800</v>
      </c>
      <c r="R9" s="117"/>
      <c r="S9" s="74">
        <f t="shared" si="3"/>
        <v>0</v>
      </c>
      <c r="T9" s="75" t="str">
        <f t="shared" si="4"/>
        <v xml:space="preserve"> </v>
      </c>
      <c r="U9" s="102"/>
      <c r="V9" s="102"/>
    </row>
    <row r="10" spans="2:22" ht="84.75" customHeight="1" thickBot="1" x14ac:dyDescent="0.3">
      <c r="B10" s="62">
        <v>4</v>
      </c>
      <c r="C10" s="80" t="s">
        <v>45</v>
      </c>
      <c r="D10" s="63">
        <v>2</v>
      </c>
      <c r="E10" s="43" t="s">
        <v>28</v>
      </c>
      <c r="F10" s="80" t="s">
        <v>46</v>
      </c>
      <c r="G10" s="114"/>
      <c r="H10" s="64" t="s">
        <v>30</v>
      </c>
      <c r="I10" s="76" t="s">
        <v>31</v>
      </c>
      <c r="J10" s="45" t="s">
        <v>29</v>
      </c>
      <c r="K10" s="43"/>
      <c r="L10" s="43"/>
      <c r="M10" s="76" t="s">
        <v>36</v>
      </c>
      <c r="N10" s="76" t="s">
        <v>38</v>
      </c>
      <c r="O10" s="44">
        <v>21</v>
      </c>
      <c r="P10" s="66">
        <f t="shared" si="0"/>
        <v>4200</v>
      </c>
      <c r="Q10" s="65">
        <v>2100</v>
      </c>
      <c r="R10" s="118"/>
      <c r="S10" s="67">
        <f t="shared" si="3"/>
        <v>0</v>
      </c>
      <c r="T10" s="68" t="str">
        <f t="shared" si="4"/>
        <v xml:space="preserve"> </v>
      </c>
      <c r="U10" s="43"/>
      <c r="V10" s="43" t="s">
        <v>10</v>
      </c>
    </row>
    <row r="11" spans="2:22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O11" s="5"/>
      <c r="P11" s="5"/>
      <c r="S11" s="42"/>
    </row>
    <row r="12" spans="2:22" ht="60.75" customHeight="1" thickTop="1" thickBot="1" x14ac:dyDescent="0.3">
      <c r="B12" s="95" t="s">
        <v>11</v>
      </c>
      <c r="C12" s="96"/>
      <c r="D12" s="96"/>
      <c r="E12" s="96"/>
      <c r="F12" s="96"/>
      <c r="G12" s="96"/>
      <c r="H12" s="83"/>
      <c r="I12" s="27"/>
      <c r="J12" s="27"/>
      <c r="K12" s="27"/>
      <c r="L12" s="28"/>
      <c r="M12" s="12"/>
      <c r="N12" s="12"/>
      <c r="O12" s="29"/>
      <c r="P12" s="29"/>
      <c r="Q12" s="30" t="s">
        <v>12</v>
      </c>
      <c r="R12" s="97" t="s">
        <v>13</v>
      </c>
      <c r="S12" s="98"/>
      <c r="T12" s="99"/>
      <c r="U12" s="22"/>
      <c r="V12" s="31"/>
    </row>
    <row r="13" spans="2:22" ht="33" customHeight="1" thickTop="1" thickBot="1" x14ac:dyDescent="0.3">
      <c r="B13" s="89" t="s">
        <v>14</v>
      </c>
      <c r="C13" s="89"/>
      <c r="D13" s="89"/>
      <c r="E13" s="89"/>
      <c r="F13" s="89"/>
      <c r="G13" s="89"/>
      <c r="H13" s="82"/>
      <c r="I13" s="32"/>
      <c r="L13" s="10"/>
      <c r="M13" s="10"/>
      <c r="N13" s="10"/>
      <c r="O13" s="33"/>
      <c r="P13" s="33"/>
      <c r="Q13" s="34">
        <f>SUM(P7:P10)</f>
        <v>25800</v>
      </c>
      <c r="R13" s="90">
        <f>SUM(S7:S10)</f>
        <v>0</v>
      </c>
      <c r="S13" s="91"/>
      <c r="T13" s="92"/>
    </row>
    <row r="14" spans="2:22" ht="14.25" customHeight="1" thickTop="1" x14ac:dyDescent="0.25">
      <c r="B14" s="38"/>
    </row>
    <row r="15" spans="2:22" ht="14.25" customHeight="1" x14ac:dyDescent="0.25">
      <c r="B15" s="39"/>
      <c r="C15" s="38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mergeCells count="14">
    <mergeCell ref="U7:U9"/>
    <mergeCell ref="V7:V9"/>
    <mergeCell ref="O7:O9"/>
    <mergeCell ref="N7:N9"/>
    <mergeCell ref="M7:M9"/>
    <mergeCell ref="B13:G13"/>
    <mergeCell ref="R13:T13"/>
    <mergeCell ref="B1:C1"/>
    <mergeCell ref="B12:G12"/>
    <mergeCell ref="R12:T12"/>
    <mergeCell ref="L7:L9"/>
    <mergeCell ref="K7:K9"/>
    <mergeCell ref="J7:J9"/>
    <mergeCell ref="I7:I9"/>
  </mergeCells>
  <phoneticPr fontId="21" type="noConversion"/>
  <conditionalFormatting sqref="B7:B10 D7:D10">
    <cfRule type="containsBlanks" dxfId="11" priority="57">
      <formula>LEN(TRIM(B7))=0</formula>
    </cfRule>
  </conditionalFormatting>
  <conditionalFormatting sqref="B7:B10">
    <cfRule type="cellIs" dxfId="10" priority="52" operator="greaterThanOrEqual">
      <formula>1</formula>
    </cfRule>
  </conditionalFormatting>
  <conditionalFormatting sqref="T7:T10">
    <cfRule type="cellIs" dxfId="9" priority="49" operator="equal">
      <formula>"VYHOVUJE"</formula>
    </cfRule>
  </conditionalFormatting>
  <conditionalFormatting sqref="T7:T10">
    <cfRule type="cellIs" dxfId="8" priority="48" operator="equal">
      <formula>"NEVYHOVUJE"</formula>
    </cfRule>
  </conditionalFormatting>
  <conditionalFormatting sqref="G7:G10 R7:R10">
    <cfRule type="containsBlanks" dxfId="7" priority="29">
      <formula>LEN(TRIM(G7))=0</formula>
    </cfRule>
  </conditionalFormatting>
  <conditionalFormatting sqref="G7:G10 R7:R10">
    <cfRule type="notContainsBlanks" dxfId="6" priority="27">
      <formula>LEN(TRIM(G7))&gt;0</formula>
    </cfRule>
  </conditionalFormatting>
  <conditionalFormatting sqref="G7:G10 R7:R10">
    <cfRule type="notContainsBlanks" dxfId="5" priority="26">
      <formula>LEN(TRIM(G7))&gt;0</formula>
    </cfRule>
  </conditionalFormatting>
  <conditionalFormatting sqref="G7:G10">
    <cfRule type="notContainsBlanks" dxfId="4" priority="25">
      <formula>LEN(TRIM(G7))&gt;0</formula>
    </cfRule>
  </conditionalFormatting>
  <conditionalFormatting sqref="H7:H10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0">
    <cfRule type="notContainsBlanks" dxfId="0" priority="4">
      <formula>LEN(TRIM(H7))&gt;0</formula>
    </cfRule>
  </conditionalFormatting>
  <dataValidations count="2">
    <dataValidation type="list" showInputMessage="1" showErrorMessage="1" sqref="E7:E10" xr:uid="{00000000-0002-0000-0000-000000000000}">
      <formula1>"ks,bal,sada,"</formula1>
    </dataValidation>
    <dataValidation type="list" showInputMessage="1" showErrorMessage="1" sqref="H7:H10 J7 J10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2022-08-16T06:08:08Z</cp:lastPrinted>
  <dcterms:created xsi:type="dcterms:W3CDTF">2014-03-05T12:43:32Z</dcterms:created>
  <dcterms:modified xsi:type="dcterms:W3CDTF">2022-08-16T07:27:56Z</dcterms:modified>
</cp:coreProperties>
</file>